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<sst xmlns="http://schemas.openxmlformats.org/spreadsheetml/2006/main" count="32" uniqueCount="28">
  <si>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délka plotu</t>
  </si>
  <si>
    <t>m</t>
  </si>
  <si>
    <t>cm</t>
  </si>
  <si>
    <t>výška podezdíky (po 20cm)</t>
  </si>
  <si>
    <t>výška sloupků (po 20cm)</t>
  </si>
  <si>
    <t>VÝPOČET</t>
  </si>
  <si>
    <t xml:space="preserve">počet sloupků  </t>
  </si>
  <si>
    <t>počet šárů na sloupek - nad podezdívkou</t>
  </si>
  <si>
    <t>počet šárů na podezdívce</t>
  </si>
  <si>
    <t>plotové tvárnice 40x20/20 sloupkové IV</t>
  </si>
  <si>
    <t>ks</t>
  </si>
  <si>
    <t>plotové tvárnice 40x20/20 průběžné II</t>
  </si>
  <si>
    <t>Zadání rozměrů</t>
  </si>
  <si>
    <t>Výpočet cen</t>
  </si>
  <si>
    <t>Ceníková cena/ks</t>
  </si>
  <si>
    <t>bez DPH</t>
  </si>
  <si>
    <t>s DPH</t>
  </si>
  <si>
    <t>v povrchu oblázek</t>
  </si>
  <si>
    <t>v povrchu standard</t>
  </si>
  <si>
    <t>v povrchu elegant</t>
  </si>
  <si>
    <t>v povrchu delux</t>
  </si>
  <si>
    <t>v povrchu extra delux</t>
  </si>
  <si>
    <t>stříška sloupková 31x50cm</t>
  </si>
  <si>
    <t>stříška průběžná 31x100cm</t>
  </si>
  <si>
    <t>Přibližný výpočet množství materiálu pro výstavbu</t>
  </si>
  <si>
    <t>Celková hmotnost</t>
  </si>
  <si>
    <t>kg</t>
  </si>
  <si>
    <t>PŘIBLIŽNÝ  ROZPOČET  OPLOCENÍ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</si>
</sst>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49"/>
      <name val="Calibri"/>
      <family val="2"/>
    </font>
    <font>
      <b/>
      <sz val="11"/>
      <color indexed="5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4"/>
      <name val="Calibri"/>
      <family val="2"/>
    </font>
    <font>
      <b/>
      <sz val="11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164" fontId="0" fillId="33" borderId="0" xfId="0" applyNumberFormat="1" applyFill="1" applyBorder="1" applyAlignment="1">
      <alignment/>
    </xf>
    <xf numFmtId="164" fontId="24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40" fillId="34" borderId="10" xfId="0" applyFont="1" applyFill="1" applyBorder="1" applyAlignment="1" applyProtection="1">
      <alignment/>
      <protection locked="0"/>
    </xf>
    <xf numFmtId="0" fontId="41" fillId="34" borderId="10" xfId="0" applyFont="1" applyFill="1" applyBorder="1" applyAlignment="1" applyProtection="1">
      <alignment/>
      <protection locked="0"/>
    </xf>
    <xf numFmtId="0" fontId="42" fillId="34" borderId="10" xfId="0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12</xdr:row>
      <xdr:rowOff>171450</xdr:rowOff>
    </xdr:from>
    <xdr:to>
      <xdr:col>0</xdr:col>
      <xdr:colOff>581025</xdr:colOff>
      <xdr:row>14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04825" cy="333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85725</xdr:colOff>
      <xdr:row>21</xdr:row>
      <xdr:rowOff>152400</xdr:rowOff>
    </xdr:from>
    <xdr:to>
      <xdr:col>0</xdr:col>
      <xdr:colOff>438150</xdr:colOff>
      <xdr:row>27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rcRect l="23124" t="6265" r="25268" b="5993"/>
        <a:stretch>
          <a:fillRect/>
        </a:stretch>
      </xdr:blipFill>
      <xdr:spPr>
        <a:xfrm>
          <a:off x="85725" y="4229100"/>
          <a:ext cx="352425" cy="333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85725</xdr:colOff>
      <xdr:row>44</xdr:row>
      <xdr:rowOff>152400</xdr:rowOff>
    </xdr:from>
    <xdr:to>
      <xdr:col>0</xdr:col>
      <xdr:colOff>514350</xdr:colOff>
      <xdr:row>47</xdr:row>
      <xdr:rowOff>123825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rcRect l="8030" t="3895" r="14598" b="5613"/>
        <a:stretch>
          <a:fillRect/>
        </a:stretch>
      </xdr:blipFill>
      <xdr:spPr>
        <a:xfrm>
          <a:off x="85725" y="7848600"/>
          <a:ext cx="428625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533400</xdr:colOff>
      <xdr:row>2</xdr:row>
      <xdr:rowOff>38100</xdr:rowOff>
    </xdr:from>
    <xdr:to>
      <xdr:col>5</xdr:col>
      <xdr:colOff>390525</xdr:colOff>
      <xdr:row>10</xdr:row>
      <xdr:rowOff>76200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86300" y="561975"/>
          <a:ext cx="7334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</xdr:row>
      <xdr:rowOff>95250</xdr:rowOff>
    </xdr:from>
    <xdr:to>
      <xdr:col>3</xdr:col>
      <xdr:colOff>676275</xdr:colOff>
      <xdr:row>11</xdr:row>
      <xdr:rowOff>104775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" y="619125"/>
          <a:ext cx="29432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29.7109375" style="0" bestFit="1" customWidth="1"/>
    <col min="4" max="4" width="14.28125" style="0" customWidth="1"/>
    <col min="5" max="5" width="13.140625" style="0" customWidth="1"/>
    <col min="6" max="6" width="14.140625" style="0" customWidth="1"/>
  </cols>
  <sheetData>
    <row r="1" spans="1:6" ht="15">
      <c r="A1" s="9"/>
      <c r="B1" s="9"/>
      <c r="C1" s="9"/>
      <c r="D1" s="9"/>
      <c r="E1" s="9"/>
      <c r="F1" s="9"/>
    </row>
    <row r="2" spans="1:6" ht="26.25">
      <c r="A2" s="9"/>
      <c r="B2" s="8" t="s">
        <v>27</v>
      </c>
      <c r="C2" s="9"/>
      <c r="D2" s="9"/>
      <c r="E2" s="9"/>
      <c r="F2" s="9"/>
    </row>
    <row r="3" spans="1:6" ht="15">
      <c r="A3" s="9"/>
      <c r="B3" s="9"/>
      <c r="C3" s="9"/>
      <c r="D3" s="9"/>
      <c r="E3" s="9"/>
      <c r="F3" s="9"/>
    </row>
    <row r="4" spans="1:6" ht="15">
      <c r="A4" s="9"/>
      <c r="B4" s="9"/>
      <c r="C4" s="9"/>
      <c r="D4" s="9"/>
      <c r="E4" s="9"/>
      <c r="F4" s="9"/>
    </row>
    <row r="5" spans="1:6" ht="15">
      <c r="A5" s="9"/>
      <c r="B5" s="9"/>
      <c r="C5" s="9"/>
      <c r="D5" s="9"/>
      <c r="E5" s="9"/>
      <c r="F5" s="9"/>
    </row>
    <row r="6" spans="1:6" ht="15">
      <c r="A6" s="9"/>
      <c r="B6" s="9"/>
      <c r="C6" s="9"/>
      <c r="D6" s="9"/>
      <c r="E6" s="9"/>
      <c r="F6" s="9"/>
    </row>
    <row r="7" spans="1:6" ht="15">
      <c r="A7" s="9"/>
      <c r="B7" s="9"/>
      <c r="C7" s="9"/>
      <c r="D7" s="9"/>
      <c r="E7" s="9"/>
      <c r="F7" s="9"/>
    </row>
    <row r="8" spans="1:6" ht="15">
      <c r="A8" s="9"/>
      <c r="B8" s="9"/>
      <c r="C8" s="9"/>
      <c r="D8" s="9"/>
      <c r="E8" s="9"/>
      <c r="F8" s="9"/>
    </row>
    <row r="9" spans="1:6" ht="15">
      <c r="A9" s="9"/>
      <c r="B9" s="9"/>
      <c r="C9" s="9"/>
      <c r="D9" s="9"/>
      <c r="E9" s="9"/>
      <c r="F9" s="9"/>
    </row>
    <row r="10" spans="1:6" ht="15">
      <c r="A10" s="9"/>
      <c r="B10" s="9"/>
      <c r="C10" s="9"/>
      <c r="D10" s="9"/>
      <c r="E10" s="9"/>
      <c r="F10" s="9"/>
    </row>
    <row r="11" spans="1:6" ht="15">
      <c r="A11" s="9"/>
      <c r="B11" s="9"/>
      <c r="C11" s="9"/>
      <c r="D11" s="9"/>
      <c r="E11" s="9"/>
      <c r="F11" s="9"/>
    </row>
    <row r="12" spans="1:6" ht="15">
      <c r="A12" s="9"/>
      <c r="B12" s="9"/>
      <c r="C12" s="9"/>
      <c r="D12" s="9"/>
      <c r="E12" s="9"/>
      <c r="F12" s="9"/>
    </row>
    <row r="13" spans="1:6" ht="15">
      <c r="A13" s="9"/>
      <c r="B13" s="9"/>
      <c r="C13" s="9"/>
      <c r="D13" s="9"/>
      <c r="E13" s="9"/>
      <c r="F13" s="9"/>
    </row>
    <row r="14" spans="1:6" ht="15">
      <c r="A14" s="9"/>
      <c r="B14" s="1" t="s">
        <v>12</v>
      </c>
      <c r="C14" s="9"/>
      <c r="D14" s="9"/>
      <c r="E14" s="9"/>
      <c r="F14" s="9"/>
    </row>
    <row r="15" spans="1:6" ht="15.75" thickBot="1">
      <c r="A15" s="9"/>
      <c r="B15" s="9"/>
      <c r="C15" s="9"/>
      <c r="D15" s="9"/>
      <c r="E15" s="9"/>
      <c r="F15" s="9"/>
    </row>
    <row r="16" spans="1:6" ht="15.75" thickBot="1">
      <c r="A16" s="9"/>
      <c r="B16" s="10" t="s">
        <v>0</v>
      </c>
      <c r="C16" s="10"/>
      <c r="D16" s="15">
        <v>20</v>
      </c>
      <c r="E16" s="10" t="s">
        <v>1</v>
      </c>
      <c r="F16" s="9"/>
    </row>
    <row r="17" spans="1:6" ht="6.75" customHeight="1" thickBot="1">
      <c r="A17" s="9"/>
      <c r="B17" s="9"/>
      <c r="C17" s="9"/>
      <c r="D17" s="9"/>
      <c r="E17" s="9"/>
      <c r="F17" s="9"/>
    </row>
    <row r="18" spans="1:6" ht="15.75" thickBot="1">
      <c r="A18" s="9"/>
      <c r="B18" s="11" t="s">
        <v>4</v>
      </c>
      <c r="C18" s="11"/>
      <c r="D18" s="16">
        <v>150</v>
      </c>
      <c r="E18" s="11" t="s">
        <v>2</v>
      </c>
      <c r="F18" s="9"/>
    </row>
    <row r="19" spans="1:6" ht="15.75" thickBot="1">
      <c r="A19" s="9"/>
      <c r="B19" s="12" t="s">
        <v>3</v>
      </c>
      <c r="C19" s="12"/>
      <c r="D19" s="17">
        <v>80</v>
      </c>
      <c r="E19" s="12" t="s">
        <v>2</v>
      </c>
      <c r="F19" s="9"/>
    </row>
    <row r="20" spans="1:6" ht="15">
      <c r="A20" s="9"/>
      <c r="B20" s="13"/>
      <c r="C20" s="9"/>
      <c r="D20" s="9"/>
      <c r="E20" s="9"/>
      <c r="F20" s="9"/>
    </row>
    <row r="21" spans="1:6" ht="15">
      <c r="A21" s="9"/>
      <c r="B21" s="9"/>
      <c r="C21" s="9"/>
      <c r="D21" s="9"/>
      <c r="E21" s="9"/>
      <c r="F21" s="9"/>
    </row>
    <row r="22" spans="1:6" ht="15">
      <c r="A22" s="9"/>
      <c r="B22" s="9"/>
      <c r="C22" s="9"/>
      <c r="D22" s="9"/>
      <c r="E22" s="9"/>
      <c r="F22" s="9"/>
    </row>
    <row r="23" spans="1:6" ht="15" hidden="1">
      <c r="A23" s="9"/>
      <c r="B23" s="9" t="s">
        <v>5</v>
      </c>
      <c r="C23" s="9"/>
      <c r="D23" s="9"/>
      <c r="E23" s="9"/>
      <c r="F23" s="9"/>
    </row>
    <row r="24" spans="1:6" ht="15" hidden="1">
      <c r="A24" s="9"/>
      <c r="B24" s="9" t="s">
        <v>6</v>
      </c>
      <c r="C24" s="9"/>
      <c r="D24" s="9">
        <f>((ROUND(D16/3,0))+1)</f>
        <v>8</v>
      </c>
      <c r="E24" s="9"/>
      <c r="F24" s="9"/>
    </row>
    <row r="25" spans="1:6" ht="15" hidden="1">
      <c r="A25" s="9"/>
      <c r="B25" s="9" t="s">
        <v>8</v>
      </c>
      <c r="C25" s="9"/>
      <c r="D25" s="9">
        <f>SUM(D19/20)</f>
        <v>4</v>
      </c>
      <c r="E25" s="9"/>
      <c r="F25" s="9"/>
    </row>
    <row r="26" spans="1:6" ht="15" hidden="1">
      <c r="A26" s="9"/>
      <c r="B26" s="9" t="s">
        <v>7</v>
      </c>
      <c r="C26" s="9"/>
      <c r="D26" s="9">
        <f>SUM((D18-D19)/20)</f>
        <v>3.5</v>
      </c>
      <c r="E26" s="9"/>
      <c r="F26" s="9"/>
    </row>
    <row r="27" spans="1:6" ht="15">
      <c r="A27" s="9"/>
      <c r="B27" s="1" t="s">
        <v>24</v>
      </c>
      <c r="C27" s="9"/>
      <c r="D27" s="9"/>
      <c r="E27" s="9"/>
      <c r="F27" s="9"/>
    </row>
    <row r="28" spans="1:6" ht="15">
      <c r="A28" s="9"/>
      <c r="B28" s="9"/>
      <c r="C28" s="9"/>
      <c r="D28" s="9"/>
      <c r="E28" s="9"/>
      <c r="F28" s="9"/>
    </row>
    <row r="29" spans="1:6" ht="15">
      <c r="A29" s="9"/>
      <c r="B29" s="9" t="s">
        <v>9</v>
      </c>
      <c r="C29" s="9"/>
      <c r="D29" s="9">
        <f>((((ROUND(D16/3,0))+1)*((D18-D19)/20))+((D19/20)*2))</f>
        <v>36</v>
      </c>
      <c r="E29" s="9" t="s">
        <v>10</v>
      </c>
      <c r="F29" s="9"/>
    </row>
    <row r="30" spans="1:6" ht="15">
      <c r="A30" s="9"/>
      <c r="B30" s="9" t="s">
        <v>11</v>
      </c>
      <c r="C30" s="9"/>
      <c r="D30" s="9">
        <f>SUM(((CEILING(D16/0.4,1))*(D19/20))-((D19/20)*2))</f>
        <v>192</v>
      </c>
      <c r="E30" s="9" t="s">
        <v>10</v>
      </c>
      <c r="F30" s="9"/>
    </row>
    <row r="31" spans="1:6" ht="15">
      <c r="A31" s="9"/>
      <c r="B31" s="9" t="s">
        <v>22</v>
      </c>
      <c r="C31" s="9"/>
      <c r="D31" s="9">
        <f>((ROUND(D16/3,0))+1)</f>
        <v>8</v>
      </c>
      <c r="E31" s="9" t="s">
        <v>10</v>
      </c>
      <c r="F31" s="9"/>
    </row>
    <row r="32" spans="1:6" ht="15">
      <c r="A32" s="9"/>
      <c r="B32" s="9" t="s">
        <v>23</v>
      </c>
      <c r="C32" s="9"/>
      <c r="D32" s="9">
        <f>CEILING(SUM((D16-(((ROUND(D16/3,1))+1)*0.4))),1)</f>
        <v>17</v>
      </c>
      <c r="E32" s="9" t="s">
        <v>10</v>
      </c>
      <c r="F32" s="9"/>
    </row>
    <row r="33" spans="1:6" ht="15">
      <c r="A33" s="9"/>
      <c r="B33" s="9"/>
      <c r="C33" s="9"/>
      <c r="D33" s="9"/>
      <c r="E33" s="9"/>
      <c r="F33" s="9"/>
    </row>
    <row r="34" spans="1:6" ht="15">
      <c r="A34" s="9"/>
      <c r="B34" s="9"/>
      <c r="C34" s="9"/>
      <c r="D34" s="9"/>
      <c r="E34" s="9"/>
      <c r="F34" s="9"/>
    </row>
    <row r="35" spans="1:6" ht="15">
      <c r="A35" s="9"/>
      <c r="B35" s="1" t="s">
        <v>13</v>
      </c>
      <c r="C35" s="9"/>
      <c r="D35" s="9"/>
      <c r="E35" s="9"/>
      <c r="F35" s="9"/>
    </row>
    <row r="36" spans="1:6" ht="15">
      <c r="A36" s="9"/>
      <c r="B36" s="2"/>
      <c r="C36" s="2"/>
      <c r="D36" s="3" t="s">
        <v>14</v>
      </c>
      <c r="E36" s="3"/>
      <c r="F36" s="3"/>
    </row>
    <row r="37" spans="1:6" ht="15">
      <c r="A37" s="9"/>
      <c r="B37" s="2"/>
      <c r="C37" s="2"/>
      <c r="D37" s="4" t="s">
        <v>15</v>
      </c>
      <c r="E37" s="5" t="s">
        <v>16</v>
      </c>
      <c r="F37" s="4"/>
    </row>
    <row r="38" spans="1:6" ht="15">
      <c r="A38" s="9"/>
      <c r="B38" s="4" t="s">
        <v>17</v>
      </c>
      <c r="C38" s="9"/>
      <c r="D38" s="6">
        <f>SUM((D29*107)+(D30*97)+(D31*197)+(D32*373))</f>
        <v>30393</v>
      </c>
      <c r="E38" s="7">
        <f>ROUND(D38*1.21,0)</f>
        <v>36776</v>
      </c>
      <c r="F38" s="6"/>
    </row>
    <row r="39" spans="1:6" ht="15">
      <c r="A39" s="9"/>
      <c r="B39" s="4" t="s">
        <v>18</v>
      </c>
      <c r="C39" s="9"/>
      <c r="D39" s="6">
        <f>SUM((D29*118)+(D30*107)+(D31*217)+(D32*410))</f>
        <v>33498</v>
      </c>
      <c r="E39" s="7">
        <f>ROUND(D39*1.21,0)</f>
        <v>40533</v>
      </c>
      <c r="F39" s="6"/>
    </row>
    <row r="40" spans="1:6" ht="15">
      <c r="A40" s="9"/>
      <c r="B40" s="4" t="s">
        <v>19</v>
      </c>
      <c r="C40" s="9"/>
      <c r="D40" s="6">
        <f>SUM((D29*139)+(D30*126)+(D31*256)+(D32*485))</f>
        <v>39489</v>
      </c>
      <c r="E40" s="7">
        <f>ROUND(D40*1.21,0)</f>
        <v>47782</v>
      </c>
      <c r="F40" s="6"/>
    </row>
    <row r="41" spans="1:6" ht="15">
      <c r="A41" s="9"/>
      <c r="B41" s="4" t="s">
        <v>20</v>
      </c>
      <c r="C41" s="9"/>
      <c r="D41" s="6">
        <f>SUM((D29*161)+(D30*146)+(D31*296)+(D32*560))</f>
        <v>45716</v>
      </c>
      <c r="E41" s="7">
        <f>ROUND(D41*1.21,0)</f>
        <v>55316</v>
      </c>
      <c r="F41" s="6"/>
    </row>
    <row r="42" spans="1:6" ht="15">
      <c r="A42" s="9"/>
      <c r="B42" s="4" t="s">
        <v>21</v>
      </c>
      <c r="C42" s="9"/>
      <c r="D42" s="6">
        <f>SUM((D29*182)+(D30*165)+(D31*335)+(D32*634))</f>
        <v>51690</v>
      </c>
      <c r="E42" s="7">
        <f>ROUND(D42*1.21,0)</f>
        <v>62545</v>
      </c>
      <c r="F42" s="6"/>
    </row>
    <row r="43" spans="1:6" ht="15">
      <c r="A43" s="9"/>
      <c r="B43" s="9"/>
      <c r="C43" s="9"/>
      <c r="D43" s="9"/>
      <c r="E43" s="9"/>
      <c r="F43" s="9"/>
    </row>
    <row r="44" spans="1:6" ht="15">
      <c r="A44" s="9"/>
      <c r="B44" s="9"/>
      <c r="C44" s="9"/>
      <c r="D44" s="9"/>
      <c r="E44" s="9"/>
      <c r="F44" s="9"/>
    </row>
    <row r="45" spans="1:6" ht="15">
      <c r="A45" s="9"/>
      <c r="B45" s="9"/>
      <c r="C45" s="9"/>
      <c r="D45" s="9"/>
      <c r="E45" s="9"/>
      <c r="F45" s="9"/>
    </row>
    <row r="46" spans="1:6" ht="15">
      <c r="A46" s="9"/>
      <c r="B46" s="1" t="s">
        <v>25</v>
      </c>
      <c r="C46" s="9"/>
      <c r="D46" s="14">
        <f>SUM((D29*20)+(D30*20)+(D31*21)+(D32*44))</f>
        <v>5476</v>
      </c>
      <c r="E46" s="14" t="s">
        <v>26</v>
      </c>
      <c r="F46" s="9"/>
    </row>
    <row r="47" spans="1:6" ht="15">
      <c r="A47" s="9"/>
      <c r="B47" s="9"/>
      <c r="C47" s="9"/>
      <c r="D47" s="9"/>
      <c r="E47" s="9"/>
      <c r="F47" s="9"/>
    </row>
    <row r="48" spans="1:6" ht="15">
      <c r="A48" s="9"/>
      <c r="B48" s="9"/>
      <c r="C48" s="9"/>
      <c r="D48" s="9"/>
      <c r="E48" s="9"/>
      <c r="F48" s="9"/>
    </row>
    <row r="49" spans="1:6" ht="15">
      <c r="A49" s="9"/>
      <c r="B49" s="9"/>
      <c r="C49" s="9"/>
      <c r="D49" s="9"/>
      <c r="E49" s="9"/>
      <c r="F49" s="9"/>
    </row>
    <row r="50" spans="1:6" ht="15">
      <c r="A50" s="9"/>
      <c r="B50" s="9"/>
      <c r="C50" s="9"/>
      <c r="D50" s="9"/>
      <c r="E50" s="9"/>
      <c r="F50" s="9"/>
    </row>
    <row r="51" spans="1:6" ht="15">
      <c r="A51" s="9"/>
      <c r="B51" s="9"/>
      <c r="C51" s="9"/>
      <c r="D51" s="9"/>
      <c r="E51" s="9"/>
      <c r="F51" s="9"/>
    </row>
  </sheetData>
  <sheetProtection password="C78E" sheet="1" objects="1" scenarios="1"/>
  <mergeCells count="1">
    <mergeCell ref="D36:F36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cp:lastPrinted>2015-10-26T15:43:48Z</cp:lastPrinted>
  <dcterms:created xsi:type="dcterms:W3CDTF">2015-10-26T12:59:42Z</dcterms:created>
  <dcterms:modified xsi:type="dcterms:W3CDTF">2015-10-26T15:53:09Z</dcterms:modified>
  <cp:category/>
  <cp:version/>
  <cp:contentType/>
  <cp:contentStatus/>
</cp:coreProperties>
</file>